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9855" activeTab="0"/>
  </bookViews>
  <sheets>
    <sheet name="2 страница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<sst xmlns="http://schemas.openxmlformats.org/spreadsheetml/2006/main" count="87" uniqueCount="65">
  <si>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Державна атестація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</si>
  <si>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</si>
  <si>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</si>
  <si>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</si>
  <si>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</si>
  <si>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</si>
  <si>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</si>
  <si>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</si>
  <si>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</si>
  <si>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</si>
  <si>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</si>
  <si>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</si>
  <si>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</si>
  <si>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</si>
  <si>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</si>
  <si>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</si>
  <si>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С е м е с т р и</t>
  </si>
  <si>
    <t>Кількість тижнів в семестрі</t>
  </si>
  <si>
    <t>V курс</t>
  </si>
  <si>
    <t>VI курс</t>
  </si>
  <si>
    <t>Кафедри</t>
  </si>
  <si>
    <t>Цикл професійно-орієнтованої соціально-економічної підготовки</t>
  </si>
  <si>
    <t xml:space="preserve">    Блок фундаментальних економічних дисциплін</t>
  </si>
  <si>
    <t>З Е Т</t>
  </si>
  <si>
    <t xml:space="preserve">    Блок економіко-математичних дисциплін</t>
  </si>
  <si>
    <t>Математичне забезпечення фінансових рішень</t>
  </si>
  <si>
    <t>М М А Е</t>
  </si>
  <si>
    <t>Комп'ютерне моделювання складних економічних систем</t>
  </si>
  <si>
    <t>Екон.кіб.</t>
  </si>
  <si>
    <t>Цикл професійної та практичної підготовки</t>
  </si>
  <si>
    <t>Фінансовий менеджмент державного та приватного сектору</t>
  </si>
  <si>
    <t>Фiнансiв</t>
  </si>
  <si>
    <t>Бюджетний менеджмент</t>
  </si>
  <si>
    <t>Фінанси зарубіжних країн</t>
  </si>
  <si>
    <t>Податковий менеджмент</t>
  </si>
  <si>
    <t>Фінансова безпека</t>
  </si>
  <si>
    <t>Управління місцевими фінансами</t>
  </si>
  <si>
    <t>Бюджетно-податкова політика</t>
  </si>
  <si>
    <t>Фінанси зовнішньоекономічної діяльності</t>
  </si>
  <si>
    <t>Методологія наукових досліджень</t>
  </si>
  <si>
    <t>Іноземна мова професійного спрямування</t>
  </si>
  <si>
    <t>Ін.мов</t>
  </si>
  <si>
    <t>Кошторисне фінансування та тарифна політика</t>
  </si>
  <si>
    <t>Практична підготовка</t>
  </si>
  <si>
    <t>Виробнича практика</t>
  </si>
  <si>
    <t>Міждисциплінарний тренінг</t>
  </si>
  <si>
    <t>Підготовка магістерської роботи</t>
  </si>
  <si>
    <t>Захист магістерської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</si>
  <si>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</si>
  <si>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</si>
  <si>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</si>
  <si>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</si>
  <si>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</si>
  <si>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Декан факультету </t>
  </si>
  <si>
    <t>(підпис)</t>
  </si>
  <si>
    <t>(прізвище та ініціали)</t>
  </si>
  <si>
    <t xml:space="preserve">Завідуючий кафедрою </t>
  </si>
  <si>
    <t>Керівник науково-методичної комісії зі спеціальності</t>
  </si>
  <si>
    <t>Розподіл годин на тиждень за 
семестрами</t>
  </si>
  <si>
    <t>Курсові роботи</t>
  </si>
  <si>
    <t>Контр.роб. (ЦЗФН)</t>
  </si>
  <si>
    <t>Інд.-конс. робота</t>
  </si>
  <si>
    <t xml:space="preserve">Макроекономічні проблеми реального та фінансового сектору у глобальному процесі реіндустріалізації  </t>
  </si>
  <si>
    <t>д.е.н., проф. Баранова В. Г.</t>
  </si>
  <si>
    <t>к. фіз.-мат. н, доцент Левинський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</si>
</sst>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A1">
      <selection activeCell="I16" sqref="I16:Q27"/>
    </sheetView>
  </sheetViews>
  <sheetFormatPr defaultColWidth="9.00390625" defaultRowHeight="15.75"/>
  <cols>
    <col min="1" max="1" width="3.625" style="0" customWidth="1"/>
    <col min="2" max="2" width="39.875" style="0" customWidth="1"/>
    <col min="3" max="6" width="4.625" style="0" customWidth="1"/>
    <col min="7" max="13" width="6.625" style="0" customWidth="1"/>
    <col min="14" max="14" width="5.625" style="0" customWidth="1"/>
    <col min="15" max="17" width="4.125" style="0" customWidth="1"/>
    <col min="18" max="18" width="19.625" style="0" customWidth="1"/>
    <col min="19" max="19" width="10.625" style="0" customWidth="1"/>
    <col min="20" max="30" width="4.125" style="0" customWidth="1"/>
  </cols>
  <sheetData>
    <row r="1" spans="1:24" ht="30" customHeight="1">
      <c r="A1" s="23" t="s">
        <v>1</v>
      </c>
      <c r="B1" s="29" t="s">
        <v>2</v>
      </c>
      <c r="C1" s="29" t="s">
        <v>3</v>
      </c>
      <c r="D1" s="29"/>
      <c r="E1" s="29"/>
      <c r="F1" s="29"/>
      <c r="G1" s="23" t="s">
        <v>6</v>
      </c>
      <c r="H1" s="29" t="s">
        <v>7</v>
      </c>
      <c r="I1" s="29"/>
      <c r="J1" s="29"/>
      <c r="K1" s="29"/>
      <c r="L1" s="29"/>
      <c r="M1" s="29"/>
      <c r="N1" s="29"/>
      <c r="O1" s="29" t="s">
        <v>58</v>
      </c>
      <c r="P1" s="29"/>
      <c r="Q1" s="36"/>
      <c r="R1" s="32" t="s">
        <v>20</v>
      </c>
      <c r="X1" s="1"/>
    </row>
    <row r="2" spans="1:18" ht="15" customHeight="1">
      <c r="A2" s="23"/>
      <c r="B2" s="29"/>
      <c r="C2" s="23" t="s">
        <v>4</v>
      </c>
      <c r="D2" s="23" t="s">
        <v>5</v>
      </c>
      <c r="E2" s="23" t="s">
        <v>59</v>
      </c>
      <c r="F2" s="23" t="s">
        <v>60</v>
      </c>
      <c r="G2" s="23"/>
      <c r="H2" s="23" t="s">
        <v>8</v>
      </c>
      <c r="I2" s="29" t="s">
        <v>9</v>
      </c>
      <c r="J2" s="29"/>
      <c r="K2" s="29"/>
      <c r="L2" s="29"/>
      <c r="M2" s="23" t="s">
        <v>61</v>
      </c>
      <c r="N2" s="23" t="s">
        <v>15</v>
      </c>
      <c r="O2" s="29" t="s">
        <v>18</v>
      </c>
      <c r="P2" s="29"/>
      <c r="Q2" s="11" t="s">
        <v>19</v>
      </c>
      <c r="R2" s="33"/>
    </row>
    <row r="3" spans="1:18" ht="15" customHeight="1">
      <c r="A3" s="23"/>
      <c r="B3" s="29"/>
      <c r="C3" s="23"/>
      <c r="D3" s="23"/>
      <c r="E3" s="23"/>
      <c r="F3" s="23"/>
      <c r="G3" s="23"/>
      <c r="H3" s="23"/>
      <c r="I3" s="23" t="s">
        <v>10</v>
      </c>
      <c r="J3" s="29" t="s">
        <v>11</v>
      </c>
      <c r="K3" s="29"/>
      <c r="L3" s="29"/>
      <c r="M3" s="23"/>
      <c r="N3" s="23"/>
      <c r="O3" s="29" t="s">
        <v>16</v>
      </c>
      <c r="P3" s="29"/>
      <c r="Q3" s="37"/>
      <c r="R3" s="33"/>
    </row>
    <row r="4" spans="1:18" ht="15" customHeight="1">
      <c r="A4" s="23"/>
      <c r="B4" s="29"/>
      <c r="C4" s="23"/>
      <c r="D4" s="23"/>
      <c r="E4" s="23"/>
      <c r="F4" s="23"/>
      <c r="G4" s="23"/>
      <c r="H4" s="23"/>
      <c r="I4" s="23"/>
      <c r="J4" s="29"/>
      <c r="K4" s="29"/>
      <c r="L4" s="29"/>
      <c r="M4" s="23"/>
      <c r="N4" s="23"/>
      <c r="O4" s="17">
        <v>9</v>
      </c>
      <c r="P4" s="17">
        <v>10</v>
      </c>
      <c r="Q4" s="11">
        <v>11</v>
      </c>
      <c r="R4" s="33"/>
    </row>
    <row r="5" spans="1:18" ht="15" customHeight="1">
      <c r="A5" s="23"/>
      <c r="B5" s="29"/>
      <c r="C5" s="23"/>
      <c r="D5" s="23"/>
      <c r="E5" s="23"/>
      <c r="F5" s="23"/>
      <c r="G5" s="23"/>
      <c r="H5" s="23"/>
      <c r="I5" s="23"/>
      <c r="J5" s="29" t="s">
        <v>12</v>
      </c>
      <c r="K5" s="29" t="s">
        <v>13</v>
      </c>
      <c r="L5" s="29" t="s">
        <v>14</v>
      </c>
      <c r="M5" s="23"/>
      <c r="N5" s="23"/>
      <c r="O5" s="29" t="s">
        <v>17</v>
      </c>
      <c r="P5" s="29"/>
      <c r="Q5" s="37"/>
      <c r="R5" s="33"/>
    </row>
    <row r="6" spans="1:18" ht="15.75">
      <c r="A6" s="23"/>
      <c r="B6" s="29"/>
      <c r="C6" s="23"/>
      <c r="D6" s="23"/>
      <c r="E6" s="23"/>
      <c r="F6" s="23"/>
      <c r="G6" s="23"/>
      <c r="H6" s="23"/>
      <c r="I6" s="23"/>
      <c r="J6" s="29"/>
      <c r="K6" s="29"/>
      <c r="L6" s="29"/>
      <c r="M6" s="23"/>
      <c r="N6" s="23"/>
      <c r="O6" s="17">
        <v>18</v>
      </c>
      <c r="P6" s="17">
        <v>17</v>
      </c>
      <c r="Q6" s="11">
        <v>4</v>
      </c>
      <c r="R6" s="34"/>
    </row>
    <row r="7" spans="1:18" ht="21.75" customHeight="1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2"/>
    </row>
    <row r="8" spans="1:18" ht="15.75" customHeight="1">
      <c r="A8" s="39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"/>
      <c r="R8" s="12"/>
    </row>
    <row r="9" spans="1:18" ht="45">
      <c r="A9" s="9">
        <v>1</v>
      </c>
      <c r="B9" s="22" t="s">
        <v>62</v>
      </c>
      <c r="C9" s="9">
        <v>9</v>
      </c>
      <c r="D9" s="9"/>
      <c r="E9" s="9"/>
      <c r="F9" s="9"/>
      <c r="G9" s="9">
        <v>6</v>
      </c>
      <c r="H9" s="9">
        <v>180</v>
      </c>
      <c r="I9" s="9">
        <v>52</v>
      </c>
      <c r="J9" s="9">
        <v>24</v>
      </c>
      <c r="K9" s="9"/>
      <c r="L9" s="9">
        <v>28</v>
      </c>
      <c r="M9" s="9">
        <v>12</v>
      </c>
      <c r="N9" s="9">
        <f>H9-J9-L9-M9</f>
        <v>116</v>
      </c>
      <c r="O9" s="9">
        <v>52</v>
      </c>
      <c r="P9" s="9"/>
      <c r="Q9" s="4"/>
      <c r="R9" s="13" t="s">
        <v>23</v>
      </c>
    </row>
    <row r="10" spans="1:18" s="3" customFormat="1" ht="15.75">
      <c r="A10" s="35" t="s">
        <v>10</v>
      </c>
      <c r="B10" s="35"/>
      <c r="C10" s="18">
        <v>1</v>
      </c>
      <c r="D10" s="18"/>
      <c r="E10" s="18"/>
      <c r="F10" s="18"/>
      <c r="G10" s="18">
        <v>6</v>
      </c>
      <c r="H10" s="18">
        <v>180</v>
      </c>
      <c r="I10" s="18">
        <v>52</v>
      </c>
      <c r="J10" s="18">
        <v>24</v>
      </c>
      <c r="K10" s="18"/>
      <c r="L10" s="18">
        <v>28</v>
      </c>
      <c r="M10" s="18">
        <f>SUM(M9)</f>
        <v>12</v>
      </c>
      <c r="N10" s="18">
        <v>116</v>
      </c>
      <c r="O10" s="18">
        <v>52</v>
      </c>
      <c r="P10" s="18"/>
      <c r="Q10" s="14"/>
      <c r="R10" s="14"/>
    </row>
    <row r="11" spans="1:18" ht="20.25" customHeight="1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8"/>
      <c r="Q11" s="1"/>
      <c r="R11" s="12"/>
    </row>
    <row r="12" spans="1:18" ht="31.5">
      <c r="A12" s="9">
        <v>1</v>
      </c>
      <c r="B12" s="10" t="s">
        <v>25</v>
      </c>
      <c r="C12" s="9"/>
      <c r="D12" s="9">
        <v>9</v>
      </c>
      <c r="E12" s="9"/>
      <c r="F12" s="9"/>
      <c r="G12" s="9">
        <v>3</v>
      </c>
      <c r="H12" s="9">
        <v>90</v>
      </c>
      <c r="I12" s="9">
        <v>44</v>
      </c>
      <c r="J12" s="9">
        <v>22</v>
      </c>
      <c r="K12" s="9"/>
      <c r="L12" s="9">
        <v>22</v>
      </c>
      <c r="M12" s="9">
        <v>6</v>
      </c>
      <c r="N12" s="9">
        <f>H12-J12-L12-M12</f>
        <v>40</v>
      </c>
      <c r="O12" s="9">
        <v>44</v>
      </c>
      <c r="P12" s="9"/>
      <c r="Q12" s="4"/>
      <c r="R12" s="13" t="s">
        <v>26</v>
      </c>
    </row>
    <row r="13" spans="1:18" ht="31.5">
      <c r="A13" s="9">
        <v>2</v>
      </c>
      <c r="B13" s="10" t="s">
        <v>27</v>
      </c>
      <c r="C13" s="9"/>
      <c r="D13" s="9">
        <v>10</v>
      </c>
      <c r="E13" s="9"/>
      <c r="F13" s="9"/>
      <c r="G13" s="9">
        <v>3</v>
      </c>
      <c r="H13" s="9">
        <v>90</v>
      </c>
      <c r="I13" s="9">
        <v>44</v>
      </c>
      <c r="J13" s="9">
        <v>22</v>
      </c>
      <c r="K13" s="9"/>
      <c r="L13" s="9">
        <v>22</v>
      </c>
      <c r="M13" s="9">
        <v>6</v>
      </c>
      <c r="N13" s="9">
        <f>H13-J13-L13-M13</f>
        <v>40</v>
      </c>
      <c r="O13" s="9"/>
      <c r="P13" s="9">
        <v>44</v>
      </c>
      <c r="Q13" s="4"/>
      <c r="R13" s="13" t="s">
        <v>28</v>
      </c>
    </row>
    <row r="14" spans="1:18" s="3" customFormat="1" ht="15.75">
      <c r="A14" s="35" t="s">
        <v>10</v>
      </c>
      <c r="B14" s="35"/>
      <c r="C14" s="18"/>
      <c r="D14" s="18">
        <v>2</v>
      </c>
      <c r="E14" s="18"/>
      <c r="F14" s="18"/>
      <c r="G14" s="18">
        <v>6</v>
      </c>
      <c r="H14" s="18">
        <v>180</v>
      </c>
      <c r="I14" s="18">
        <v>88</v>
      </c>
      <c r="J14" s="18">
        <v>44</v>
      </c>
      <c r="K14" s="18"/>
      <c r="L14" s="18">
        <v>44</v>
      </c>
      <c r="M14" s="18">
        <f>SUM(M12:M13)</f>
        <v>12</v>
      </c>
      <c r="N14" s="18">
        <v>80</v>
      </c>
      <c r="O14" s="18">
        <v>44</v>
      </c>
      <c r="P14" s="18">
        <v>44</v>
      </c>
      <c r="Q14" s="14"/>
      <c r="R14" s="14"/>
    </row>
    <row r="15" spans="1:18" ht="19.5" customHeight="1">
      <c r="A15" s="40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8"/>
      <c r="Q15" s="1"/>
      <c r="R15" s="12"/>
    </row>
    <row r="16" spans="1:18" ht="31.5">
      <c r="A16" s="9">
        <v>1</v>
      </c>
      <c r="B16" s="10" t="s">
        <v>30</v>
      </c>
      <c r="C16" s="9">
        <v>9</v>
      </c>
      <c r="D16" s="9"/>
      <c r="E16" s="9"/>
      <c r="F16" s="9"/>
      <c r="G16" s="9">
        <v>6</v>
      </c>
      <c r="H16" s="9">
        <v>180</v>
      </c>
      <c r="I16" s="41">
        <v>52</v>
      </c>
      <c r="J16" s="41">
        <v>24</v>
      </c>
      <c r="K16" s="41"/>
      <c r="L16" s="41">
        <v>28</v>
      </c>
      <c r="M16" s="41">
        <v>10</v>
      </c>
      <c r="N16" s="41">
        <f aca="true" t="shared" si="0" ref="N16:N25">H16-J16-L16-M16</f>
        <v>118</v>
      </c>
      <c r="O16" s="41">
        <v>52</v>
      </c>
      <c r="P16" s="41"/>
      <c r="Q16" s="42"/>
      <c r="R16" s="13" t="s">
        <v>31</v>
      </c>
    </row>
    <row r="17" spans="1:18" ht="15.75">
      <c r="A17" s="9">
        <v>2</v>
      </c>
      <c r="B17" s="10" t="s">
        <v>32</v>
      </c>
      <c r="C17" s="9">
        <v>9</v>
      </c>
      <c r="D17" s="9"/>
      <c r="E17" s="9"/>
      <c r="F17" s="9"/>
      <c r="G17" s="9">
        <v>5</v>
      </c>
      <c r="H17" s="9">
        <v>150</v>
      </c>
      <c r="I17" s="41">
        <v>46</v>
      </c>
      <c r="J17" s="41">
        <v>24</v>
      </c>
      <c r="K17" s="41"/>
      <c r="L17" s="41">
        <v>22</v>
      </c>
      <c r="M17" s="41">
        <v>10</v>
      </c>
      <c r="N17" s="41">
        <f t="shared" si="0"/>
        <v>94</v>
      </c>
      <c r="O17" s="41">
        <v>46</v>
      </c>
      <c r="P17" s="41"/>
      <c r="Q17" s="42"/>
      <c r="R17" s="13" t="s">
        <v>31</v>
      </c>
    </row>
    <row r="18" spans="1:18" ht="15.75">
      <c r="A18" s="9">
        <v>3</v>
      </c>
      <c r="B18" s="10" t="s">
        <v>33</v>
      </c>
      <c r="C18" s="9">
        <v>9</v>
      </c>
      <c r="D18" s="9"/>
      <c r="E18" s="9"/>
      <c r="F18" s="9"/>
      <c r="G18" s="9">
        <v>5</v>
      </c>
      <c r="H18" s="9">
        <v>150</v>
      </c>
      <c r="I18" s="41">
        <v>46</v>
      </c>
      <c r="J18" s="41">
        <v>24</v>
      </c>
      <c r="K18" s="41"/>
      <c r="L18" s="41">
        <v>22</v>
      </c>
      <c r="M18" s="41">
        <v>10</v>
      </c>
      <c r="N18" s="41">
        <f t="shared" si="0"/>
        <v>94</v>
      </c>
      <c r="O18" s="41">
        <v>46</v>
      </c>
      <c r="P18" s="41"/>
      <c r="Q18" s="42"/>
      <c r="R18" s="13" t="s">
        <v>31</v>
      </c>
    </row>
    <row r="19" spans="1:18" ht="15.75">
      <c r="A19" s="9">
        <v>4</v>
      </c>
      <c r="B19" s="10" t="s">
        <v>34</v>
      </c>
      <c r="C19" s="9">
        <v>10</v>
      </c>
      <c r="D19" s="9"/>
      <c r="E19" s="9"/>
      <c r="F19" s="9"/>
      <c r="G19" s="9">
        <v>5</v>
      </c>
      <c r="H19" s="9">
        <v>150</v>
      </c>
      <c r="I19" s="41">
        <v>46</v>
      </c>
      <c r="J19" s="41">
        <v>24</v>
      </c>
      <c r="K19" s="41"/>
      <c r="L19" s="41">
        <v>22</v>
      </c>
      <c r="M19" s="41">
        <v>10</v>
      </c>
      <c r="N19" s="41">
        <f t="shared" si="0"/>
        <v>94</v>
      </c>
      <c r="O19" s="41"/>
      <c r="P19" s="41">
        <v>46</v>
      </c>
      <c r="Q19" s="42"/>
      <c r="R19" s="13" t="s">
        <v>31</v>
      </c>
    </row>
    <row r="20" spans="1:18" ht="15.75">
      <c r="A20" s="9">
        <v>5</v>
      </c>
      <c r="B20" s="10" t="s">
        <v>35</v>
      </c>
      <c r="C20" s="9"/>
      <c r="D20" s="9">
        <v>9</v>
      </c>
      <c r="E20" s="9"/>
      <c r="F20" s="9"/>
      <c r="G20" s="9">
        <v>6</v>
      </c>
      <c r="H20" s="9">
        <v>180</v>
      </c>
      <c r="I20" s="41">
        <v>52</v>
      </c>
      <c r="J20" s="41">
        <v>24</v>
      </c>
      <c r="K20" s="41"/>
      <c r="L20" s="41">
        <v>28</v>
      </c>
      <c r="M20" s="41">
        <v>12</v>
      </c>
      <c r="N20" s="41">
        <v>118</v>
      </c>
      <c r="O20" s="41">
        <v>52</v>
      </c>
      <c r="P20" s="41"/>
      <c r="Q20" s="42"/>
      <c r="R20" s="13" t="s">
        <v>31</v>
      </c>
    </row>
    <row r="21" spans="1:18" ht="15.75">
      <c r="A21" s="9">
        <v>6</v>
      </c>
      <c r="B21" s="10" t="s">
        <v>36</v>
      </c>
      <c r="C21" s="9"/>
      <c r="D21" s="9">
        <v>10</v>
      </c>
      <c r="E21" s="9"/>
      <c r="F21" s="9"/>
      <c r="G21" s="9">
        <v>6</v>
      </c>
      <c r="H21" s="9">
        <v>180</v>
      </c>
      <c r="I21" s="41">
        <v>52</v>
      </c>
      <c r="J21" s="41">
        <v>26</v>
      </c>
      <c r="K21" s="41"/>
      <c r="L21" s="41">
        <v>28</v>
      </c>
      <c r="M21" s="41">
        <v>12</v>
      </c>
      <c r="N21" s="41">
        <v>118</v>
      </c>
      <c r="O21" s="41"/>
      <c r="P21" s="41">
        <v>52</v>
      </c>
      <c r="Q21" s="42"/>
      <c r="R21" s="13" t="s">
        <v>31</v>
      </c>
    </row>
    <row r="22" spans="1:18" ht="15.75">
      <c r="A22" s="9">
        <v>7</v>
      </c>
      <c r="B22" s="10" t="s">
        <v>37</v>
      </c>
      <c r="C22" s="9"/>
      <c r="D22" s="9">
        <v>11</v>
      </c>
      <c r="E22" s="9"/>
      <c r="F22" s="9"/>
      <c r="G22" s="9">
        <v>5</v>
      </c>
      <c r="H22" s="9">
        <v>150</v>
      </c>
      <c r="I22" s="41">
        <v>36</v>
      </c>
      <c r="J22" s="41">
        <v>18</v>
      </c>
      <c r="K22" s="41"/>
      <c r="L22" s="41">
        <v>18</v>
      </c>
      <c r="M22" s="41">
        <v>10</v>
      </c>
      <c r="N22" s="41">
        <f t="shared" si="0"/>
        <v>104</v>
      </c>
      <c r="O22" s="41"/>
      <c r="P22" s="41"/>
      <c r="Q22" s="42">
        <v>36</v>
      </c>
      <c r="R22" s="13" t="s">
        <v>31</v>
      </c>
    </row>
    <row r="23" spans="1:18" ht="18" customHeight="1">
      <c r="A23" s="9">
        <v>8</v>
      </c>
      <c r="B23" s="10" t="s">
        <v>38</v>
      </c>
      <c r="C23" s="9">
        <v>10</v>
      </c>
      <c r="D23" s="9"/>
      <c r="E23" s="9"/>
      <c r="F23" s="9"/>
      <c r="G23" s="9">
        <v>5</v>
      </c>
      <c r="H23" s="9">
        <v>150</v>
      </c>
      <c r="I23" s="41">
        <v>46</v>
      </c>
      <c r="J23" s="41">
        <v>24</v>
      </c>
      <c r="K23" s="41"/>
      <c r="L23" s="41">
        <v>22</v>
      </c>
      <c r="M23" s="41">
        <v>10</v>
      </c>
      <c r="N23" s="41">
        <f t="shared" si="0"/>
        <v>94</v>
      </c>
      <c r="O23" s="41"/>
      <c r="P23" s="41">
        <v>46</v>
      </c>
      <c r="Q23" s="42"/>
      <c r="R23" s="13" t="s">
        <v>31</v>
      </c>
    </row>
    <row r="24" spans="1:18" ht="15.75">
      <c r="A24" s="9">
        <v>9</v>
      </c>
      <c r="B24" s="10" t="s">
        <v>39</v>
      </c>
      <c r="C24" s="9"/>
      <c r="D24" s="9">
        <v>10</v>
      </c>
      <c r="E24" s="9"/>
      <c r="F24" s="9"/>
      <c r="G24" s="9">
        <v>5</v>
      </c>
      <c r="H24" s="9">
        <v>150</v>
      </c>
      <c r="I24" s="41">
        <v>46</v>
      </c>
      <c r="J24" s="41">
        <v>18</v>
      </c>
      <c r="K24" s="41"/>
      <c r="L24" s="41">
        <v>28</v>
      </c>
      <c r="M24" s="41">
        <v>10</v>
      </c>
      <c r="N24" s="41">
        <f t="shared" si="0"/>
        <v>94</v>
      </c>
      <c r="O24" s="41"/>
      <c r="P24" s="41">
        <v>46</v>
      </c>
      <c r="Q24" s="42"/>
      <c r="R24" s="13" t="s">
        <v>31</v>
      </c>
    </row>
    <row r="25" spans="1:18" ht="17.25" customHeight="1">
      <c r="A25" s="9">
        <v>10</v>
      </c>
      <c r="B25" s="10" t="s">
        <v>40</v>
      </c>
      <c r="C25" s="9"/>
      <c r="D25" s="9">
        <v>10</v>
      </c>
      <c r="E25" s="9"/>
      <c r="F25" s="9"/>
      <c r="G25" s="9">
        <v>5</v>
      </c>
      <c r="H25" s="9">
        <v>150</v>
      </c>
      <c r="I25" s="41">
        <v>36</v>
      </c>
      <c r="J25" s="41"/>
      <c r="K25" s="41"/>
      <c r="L25" s="41">
        <v>36</v>
      </c>
      <c r="M25" s="41">
        <v>10</v>
      </c>
      <c r="N25" s="41">
        <f t="shared" si="0"/>
        <v>104</v>
      </c>
      <c r="O25" s="41"/>
      <c r="P25" s="41">
        <v>36</v>
      </c>
      <c r="Q25" s="42"/>
      <c r="R25" s="13" t="s">
        <v>41</v>
      </c>
    </row>
    <row r="26" spans="1:18" ht="31.5">
      <c r="A26" s="9">
        <v>11</v>
      </c>
      <c r="B26" s="10" t="s">
        <v>42</v>
      </c>
      <c r="C26" s="9"/>
      <c r="D26" s="9">
        <v>11</v>
      </c>
      <c r="E26" s="9"/>
      <c r="F26" s="9"/>
      <c r="G26" s="9">
        <v>5</v>
      </c>
      <c r="H26" s="9">
        <v>150</v>
      </c>
      <c r="I26" s="41">
        <v>36</v>
      </c>
      <c r="J26" s="41">
        <v>18</v>
      </c>
      <c r="K26" s="41"/>
      <c r="L26" s="41">
        <v>18</v>
      </c>
      <c r="M26" s="41">
        <v>10</v>
      </c>
      <c r="N26" s="41">
        <v>100</v>
      </c>
      <c r="O26" s="41"/>
      <c r="P26" s="41"/>
      <c r="Q26" s="42">
        <v>36</v>
      </c>
      <c r="R26" s="13" t="s">
        <v>31</v>
      </c>
    </row>
    <row r="27" spans="1:18" s="3" customFormat="1" ht="15.75">
      <c r="A27" s="35" t="s">
        <v>10</v>
      </c>
      <c r="B27" s="35"/>
      <c r="C27" s="18">
        <v>5</v>
      </c>
      <c r="D27" s="18">
        <v>6</v>
      </c>
      <c r="E27" s="18"/>
      <c r="F27" s="18"/>
      <c r="G27" s="18">
        <v>58</v>
      </c>
      <c r="H27" s="18">
        <f>SUM(H16:H26)</f>
        <v>1740</v>
      </c>
      <c r="I27" s="43">
        <f>SUM(I16:I26)</f>
        <v>494</v>
      </c>
      <c r="J27" s="43">
        <f>SUM(J16:J26)</f>
        <v>224</v>
      </c>
      <c r="K27" s="43"/>
      <c r="L27" s="43">
        <f>SUM(L16:L26)</f>
        <v>272</v>
      </c>
      <c r="M27" s="43">
        <f>SUM(M16:M26)</f>
        <v>114</v>
      </c>
      <c r="N27" s="43">
        <f>N16+N17+N18+N19+N20+N21+N22+N23+N24+N25+N26</f>
        <v>1132</v>
      </c>
      <c r="O27" s="43">
        <f>O20+O18+O17+O16</f>
        <v>196</v>
      </c>
      <c r="P27" s="43">
        <f>P25+P24+P23+P21+P19</f>
        <v>226</v>
      </c>
      <c r="Q27" s="44">
        <v>72</v>
      </c>
      <c r="R27" s="14"/>
    </row>
    <row r="28" spans="1:18" ht="49.5" customHeight="1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2"/>
    </row>
    <row r="29" spans="1:18" ht="15.75">
      <c r="A29" s="9">
        <v>1</v>
      </c>
      <c r="B29" s="10" t="s">
        <v>44</v>
      </c>
      <c r="C29" s="9">
        <v>11</v>
      </c>
      <c r="D29" s="9"/>
      <c r="E29" s="9"/>
      <c r="F29" s="9"/>
      <c r="G29" s="9">
        <v>10</v>
      </c>
      <c r="H29" s="9">
        <v>300</v>
      </c>
      <c r="I29" s="9"/>
      <c r="J29" s="9"/>
      <c r="K29" s="9"/>
      <c r="L29" s="9">
        <v>0</v>
      </c>
      <c r="M29" s="9"/>
      <c r="N29" s="9">
        <v>300</v>
      </c>
      <c r="O29" s="9"/>
      <c r="P29" s="9"/>
      <c r="Q29" s="4"/>
      <c r="R29" s="13" t="s">
        <v>31</v>
      </c>
    </row>
    <row r="30" spans="1:18" ht="15.75">
      <c r="A30" s="9">
        <v>2</v>
      </c>
      <c r="B30" s="10" t="s">
        <v>45</v>
      </c>
      <c r="C30" s="9"/>
      <c r="D30" s="9">
        <v>11</v>
      </c>
      <c r="E30" s="9"/>
      <c r="F30" s="9"/>
      <c r="G30" s="9">
        <v>2</v>
      </c>
      <c r="H30" s="9">
        <v>60</v>
      </c>
      <c r="I30" s="9"/>
      <c r="J30" s="9"/>
      <c r="K30" s="9"/>
      <c r="L30" s="9">
        <v>0</v>
      </c>
      <c r="M30" s="9"/>
      <c r="N30" s="9">
        <v>60</v>
      </c>
      <c r="O30" s="9"/>
      <c r="P30" s="9"/>
      <c r="Q30" s="4"/>
      <c r="R30" s="13" t="s">
        <v>31</v>
      </c>
    </row>
    <row r="31" spans="1:18" ht="19.5" customHeight="1">
      <c r="A31" s="31" t="s">
        <v>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8"/>
      <c r="Q31" s="1"/>
      <c r="R31" s="12"/>
    </row>
    <row r="32" spans="1:18" ht="15.75">
      <c r="A32" s="9">
        <v>1</v>
      </c>
      <c r="B32" s="10" t="s">
        <v>46</v>
      </c>
      <c r="C32" s="9"/>
      <c r="D32" s="9">
        <v>11</v>
      </c>
      <c r="E32" s="9"/>
      <c r="F32" s="9"/>
      <c r="G32" s="9">
        <v>6</v>
      </c>
      <c r="H32" s="9">
        <v>180</v>
      </c>
      <c r="I32" s="9"/>
      <c r="J32" s="9"/>
      <c r="K32" s="9"/>
      <c r="L32" s="9">
        <v>0</v>
      </c>
      <c r="M32" s="9"/>
      <c r="N32" s="9">
        <v>180</v>
      </c>
      <c r="O32" s="9"/>
      <c r="P32" s="9"/>
      <c r="Q32" s="4"/>
      <c r="R32" s="13" t="s">
        <v>31</v>
      </c>
    </row>
    <row r="33" spans="1:18" ht="15.75">
      <c r="A33" s="9">
        <v>2</v>
      </c>
      <c r="B33" s="10" t="s">
        <v>47</v>
      </c>
      <c r="C33" s="9">
        <v>11</v>
      </c>
      <c r="D33" s="9"/>
      <c r="E33" s="9"/>
      <c r="F33" s="9"/>
      <c r="G33" s="9">
        <v>2</v>
      </c>
      <c r="H33" s="9">
        <v>60</v>
      </c>
      <c r="I33" s="9"/>
      <c r="J33" s="9"/>
      <c r="K33" s="9"/>
      <c r="L33" s="9">
        <v>0</v>
      </c>
      <c r="M33" s="9"/>
      <c r="N33" s="9">
        <v>60</v>
      </c>
      <c r="O33" s="9"/>
      <c r="P33" s="9"/>
      <c r="Q33" s="4"/>
      <c r="R33" s="13" t="s">
        <v>31</v>
      </c>
    </row>
    <row r="34" spans="1:18" ht="15.75">
      <c r="A34" s="31" t="s">
        <v>10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8"/>
      <c r="Q34" s="1"/>
      <c r="R34" s="12"/>
    </row>
    <row r="35" spans="1:18" ht="15.75">
      <c r="A35" s="24" t="s">
        <v>48</v>
      </c>
      <c r="B35" s="24"/>
      <c r="C35" s="24"/>
      <c r="D35" s="24"/>
      <c r="E35" s="24"/>
      <c r="F35" s="24"/>
      <c r="G35" s="9">
        <f>G10+G14+G27+G29+G30+G32+G33</f>
        <v>90</v>
      </c>
      <c r="H35" s="9">
        <f>H10+H14+H27+H29+H30+H32+H33</f>
        <v>2700</v>
      </c>
      <c r="I35" s="9">
        <f>I10+I14+I27+I29+I30+I32+I33</f>
        <v>634</v>
      </c>
      <c r="J35" s="9">
        <f>J10+J14+J27+J29+J30+J32+J33</f>
        <v>292</v>
      </c>
      <c r="K35" s="9">
        <v>0</v>
      </c>
      <c r="L35" s="9">
        <f>L10+L14+L27+L29+L30+L32+L33</f>
        <v>344</v>
      </c>
      <c r="M35" s="9">
        <v>138</v>
      </c>
      <c r="N35" s="9">
        <f>N10+N14+N27+N30+N29+N32+N33</f>
        <v>1928</v>
      </c>
      <c r="O35" s="9">
        <f>O10+O14+O27+O29+O30+O32+O33</f>
        <v>292</v>
      </c>
      <c r="P35" s="9">
        <f>P10+P14+P27+P29+P30+P32+P33</f>
        <v>270</v>
      </c>
      <c r="Q35" s="9">
        <f>Q10+Q14+Q27+Q29+Q30+Q32+Q33</f>
        <v>72</v>
      </c>
      <c r="R35" s="4"/>
    </row>
    <row r="36" spans="1:18" ht="15.75">
      <c r="A36" s="24" t="s">
        <v>49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0"/>
      <c r="N36" s="10"/>
      <c r="O36" s="20">
        <f>O35/18</f>
        <v>16.22222222222222</v>
      </c>
      <c r="P36" s="20">
        <f>P35/17</f>
        <v>15.882352941176471</v>
      </c>
      <c r="Q36" s="21">
        <f>Q35/4</f>
        <v>18</v>
      </c>
      <c r="R36" s="5"/>
    </row>
    <row r="37" spans="1:18" ht="15.75">
      <c r="A37" s="24" t="s">
        <v>50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0"/>
      <c r="N37" s="10"/>
      <c r="O37" s="9">
        <v>4</v>
      </c>
      <c r="P37" s="9">
        <v>2</v>
      </c>
      <c r="Q37" s="4"/>
      <c r="R37" s="5"/>
    </row>
    <row r="38" spans="1:18" ht="15.75">
      <c r="A38" s="24" t="s">
        <v>51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0"/>
      <c r="N38" s="10"/>
      <c r="O38" s="9">
        <v>2</v>
      </c>
      <c r="P38" s="9">
        <v>4</v>
      </c>
      <c r="Q38" s="4">
        <v>2</v>
      </c>
      <c r="R38" s="5"/>
    </row>
    <row r="39" spans="1:18" ht="15.75">
      <c r="A39" s="24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0"/>
      <c r="N39" s="10"/>
      <c r="O39" s="10"/>
      <c r="P39" s="10"/>
      <c r="Q39" s="5"/>
      <c r="R39" s="5"/>
    </row>
    <row r="40" spans="1:17" s="15" customFormat="1" ht="23.25" customHeight="1">
      <c r="A40" s="25" t="s">
        <v>53</v>
      </c>
      <c r="B40" s="25"/>
      <c r="C40" s="25"/>
      <c r="D40" s="25"/>
      <c r="E40" s="25"/>
      <c r="F40" s="25"/>
      <c r="G40" s="19"/>
      <c r="H40" s="19"/>
      <c r="I40" s="19"/>
      <c r="J40" s="38" t="s">
        <v>64</v>
      </c>
      <c r="K40" s="38"/>
      <c r="L40" s="38"/>
      <c r="M40" s="38"/>
      <c r="N40" s="38"/>
      <c r="O40" s="38"/>
      <c r="P40" s="38"/>
      <c r="Q40" s="16"/>
    </row>
    <row r="41" spans="1:17" s="2" customFormat="1" ht="11.25">
      <c r="A41" s="7"/>
      <c r="B41" s="7"/>
      <c r="C41" s="7"/>
      <c r="D41" s="7"/>
      <c r="E41" s="7"/>
      <c r="F41" s="7"/>
      <c r="G41" s="26" t="s">
        <v>54</v>
      </c>
      <c r="H41" s="26"/>
      <c r="I41" s="26"/>
      <c r="J41" s="26" t="s">
        <v>55</v>
      </c>
      <c r="K41" s="26"/>
      <c r="L41" s="26"/>
      <c r="M41" s="26"/>
      <c r="N41" s="26"/>
      <c r="O41" s="26"/>
      <c r="P41" s="26"/>
      <c r="Q41" s="27"/>
    </row>
    <row r="42" spans="1:16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7" s="15" customFormat="1" ht="15.75" customHeight="1">
      <c r="A43" s="28" t="s">
        <v>56</v>
      </c>
      <c r="B43" s="28"/>
      <c r="C43" s="28"/>
      <c r="D43" s="28"/>
      <c r="E43" s="28"/>
      <c r="F43" s="28"/>
      <c r="G43" s="19"/>
      <c r="H43" s="19"/>
      <c r="I43" s="19"/>
      <c r="J43" s="39" t="s">
        <v>63</v>
      </c>
      <c r="K43" s="39"/>
      <c r="L43" s="39"/>
      <c r="M43" s="39"/>
      <c r="N43" s="39"/>
      <c r="O43" s="39"/>
      <c r="P43" s="39"/>
      <c r="Q43" s="16"/>
    </row>
    <row r="44" spans="1:17" s="2" customFormat="1" ht="11.25">
      <c r="A44" s="7"/>
      <c r="B44" s="7"/>
      <c r="C44" s="7"/>
      <c r="D44" s="7"/>
      <c r="E44" s="7"/>
      <c r="F44" s="7"/>
      <c r="G44" s="26" t="s">
        <v>54</v>
      </c>
      <c r="H44" s="26"/>
      <c r="I44" s="26"/>
      <c r="J44" s="26" t="s">
        <v>55</v>
      </c>
      <c r="K44" s="26"/>
      <c r="L44" s="26"/>
      <c r="M44" s="26"/>
      <c r="N44" s="26"/>
      <c r="O44" s="26"/>
      <c r="P44" s="26"/>
      <c r="Q44" s="27"/>
    </row>
    <row r="46" spans="1:17" ht="15.75" customHeight="1">
      <c r="A46" s="30" t="s">
        <v>57</v>
      </c>
      <c r="B46" s="30"/>
      <c r="C46" s="30"/>
      <c r="D46" s="30"/>
      <c r="E46" s="30"/>
      <c r="F46" s="30"/>
      <c r="G46" s="19"/>
      <c r="H46" s="19"/>
      <c r="I46" s="19"/>
      <c r="J46" s="39" t="s">
        <v>63</v>
      </c>
      <c r="K46" s="39"/>
      <c r="L46" s="39"/>
      <c r="M46" s="39"/>
      <c r="N46" s="39"/>
      <c r="O46" s="39"/>
      <c r="P46" s="39"/>
      <c r="Q46" s="16"/>
    </row>
    <row r="47" spans="7:17" ht="15.75">
      <c r="G47" s="26" t="s">
        <v>54</v>
      </c>
      <c r="H47" s="26"/>
      <c r="I47" s="26"/>
      <c r="J47" s="26" t="s">
        <v>55</v>
      </c>
      <c r="K47" s="26"/>
      <c r="L47" s="26"/>
      <c r="M47" s="26"/>
      <c r="N47" s="26"/>
      <c r="O47" s="26"/>
      <c r="P47" s="26"/>
      <c r="Q47" s="27"/>
    </row>
  </sheetData>
  <sheetProtection/>
  <mergeCells count="50">
    <mergeCell ref="J40:P40"/>
    <mergeCell ref="J43:P43"/>
    <mergeCell ref="J46:P46"/>
    <mergeCell ref="A7:Q7"/>
    <mergeCell ref="A8:P8"/>
    <mergeCell ref="A28:Q28"/>
    <mergeCell ref="A11:O11"/>
    <mergeCell ref="A14:B14"/>
    <mergeCell ref="A15:O15"/>
    <mergeCell ref="A27:B27"/>
    <mergeCell ref="A1:A6"/>
    <mergeCell ref="B1:B6"/>
    <mergeCell ref="C1:F1"/>
    <mergeCell ref="C2:C6"/>
    <mergeCell ref="D2:D6"/>
    <mergeCell ref="H1:N1"/>
    <mergeCell ref="H2:H6"/>
    <mergeCell ref="I3:I6"/>
    <mergeCell ref="J5:J6"/>
    <mergeCell ref="K5:K6"/>
    <mergeCell ref="L5:L6"/>
    <mergeCell ref="R1:R6"/>
    <mergeCell ref="A10:B10"/>
    <mergeCell ref="N2:N6"/>
    <mergeCell ref="O1:Q1"/>
    <mergeCell ref="O3:Q3"/>
    <mergeCell ref="O5:Q5"/>
    <mergeCell ref="O2:P2"/>
    <mergeCell ref="G1:G6"/>
    <mergeCell ref="I2:L2"/>
    <mergeCell ref="M2:M6"/>
    <mergeCell ref="J3:L4"/>
    <mergeCell ref="E2:E6"/>
    <mergeCell ref="A46:F46"/>
    <mergeCell ref="A31:O31"/>
    <mergeCell ref="A34:O34"/>
    <mergeCell ref="A35:F35"/>
    <mergeCell ref="A36:L36"/>
    <mergeCell ref="A37:L37"/>
    <mergeCell ref="A38:L38"/>
    <mergeCell ref="F2:F6"/>
    <mergeCell ref="A39:L39"/>
    <mergeCell ref="A40:F40"/>
    <mergeCell ref="G41:I41"/>
    <mergeCell ref="J41:Q41"/>
    <mergeCell ref="G47:I47"/>
    <mergeCell ref="J47:Q47"/>
    <mergeCell ref="A43:F43"/>
    <mergeCell ref="G44:I44"/>
    <mergeCell ref="J44:Q44"/>
  </mergeCells>
  <printOptions/>
  <pageMargins left="0.3937007874015748" right="0.3937007874015748" top="0.984251968503937" bottom="0.3937007874015748" header="0" footer="0"/>
  <pageSetup fitToHeight="1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2016-04-26T09:43:07Z</cp:lastPrinted>
  <dcterms:created xsi:type="dcterms:W3CDTF">2016-04-25T11:15:00Z</dcterms:created>
  <dcterms:modified xsi:type="dcterms:W3CDTF">2016-05-18T06:36:38Z</dcterms:modified>
  <cp:category/>
  <cp:version/>
  <cp:contentType/>
  <cp:contentStatus/>
</cp:coreProperties>
</file>